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Chris\Dropbox\My Books\PMS 5e\Problem Solutions\Chapter 08\"/>
    </mc:Choice>
  </mc:AlternateContent>
  <bookViews>
    <workbookView xWindow="120" yWindow="108" windowWidth="12120" windowHeight="8076"/>
  </bookViews>
  <sheets>
    <sheet name="Model" sheetId="1" r:id="rId1"/>
  </sheets>
  <definedNames>
    <definedName name="Assigned">Model!#REF!</definedName>
    <definedName name="Lengths">Model!$B$7:$B$36</definedName>
    <definedName name="MaxSecs">Model!$B$3</definedName>
    <definedName name="NetRev">Model!$J$24</definedName>
    <definedName name="Prices">Model!$C$7:$C$36</definedName>
    <definedName name="Slots">Model!$F$7:$F$36</definedName>
    <definedName name="solver_adj" localSheetId="0" hidden="1">Model!$F$7:$F$36</definedName>
    <definedName name="solver_cvg" localSheetId="0" hidden="1">0.0001</definedName>
    <definedName name="solver_drv" localSheetId="0" hidden="1">1</definedName>
    <definedName name="solver_eng" localSheetId="0" hidden="1">3</definedName>
    <definedName name="solver_est" localSheetId="0" hidden="1">1</definedName>
    <definedName name="solver_ibd" localSheetId="0" hidden="1">2</definedName>
    <definedName name="solver_itr" localSheetId="0" hidden="1">10000</definedName>
    <definedName name="solver_lhs1" localSheetId="0" hidden="1">Model!$F$7:$F$36</definedName>
    <definedName name="solver_lhs2" localSheetId="0" hidden="1">Model!$F$7:$F$36</definedName>
    <definedName name="solver_lhs3" localSheetId="0" hidden="1">Model!$F$7:$F$36</definedName>
    <definedName name="solver_lhs4" localSheetId="0" hidden="1">Model!$F$7:$F$36</definedName>
    <definedName name="solver_lin" localSheetId="0" hidden="1">2</definedName>
    <definedName name="solver_mip" localSheetId="0" hidden="1">50000</definedName>
    <definedName name="solver_mni" localSheetId="0" hidden="1">300</definedName>
    <definedName name="solver_mrt" localSheetId="0" hidden="1">0.075</definedName>
    <definedName name="solver_neg" localSheetId="0" hidden="1">2</definedName>
    <definedName name="solver_nod" localSheetId="0" hidden="1">50000</definedName>
    <definedName name="solver_num" localSheetId="0" hidden="1">3</definedName>
    <definedName name="solver_nwt" localSheetId="0" hidden="1">1</definedName>
    <definedName name="solver_ofx" localSheetId="0" hidden="1">2</definedName>
    <definedName name="solver_opt" localSheetId="0" hidden="1">Model!$J$24</definedName>
    <definedName name="solver_pre" localSheetId="0" hidden="1">0.000001</definedName>
    <definedName name="solver_pro" localSheetId="0" hidden="1">2</definedName>
    <definedName name="solver_rbv" localSheetId="0" hidden="1">1</definedName>
    <definedName name="solver_rel1" localSheetId="0" hidden="1">1</definedName>
    <definedName name="solver_rel2" localSheetId="0" hidden="1">4</definedName>
    <definedName name="solver_rel3" localSheetId="0" hidden="1">3</definedName>
    <definedName name="solver_rel4" localSheetId="0" hidden="1">3</definedName>
    <definedName name="solver_reo" localSheetId="0" hidden="1">2</definedName>
    <definedName name="solver_rep" localSheetId="0" hidden="1">2</definedName>
    <definedName name="solver_rhs1" localSheetId="0" hidden="1">14</definedName>
    <definedName name="solver_rhs2" localSheetId="0" hidden="1">integer</definedName>
    <definedName name="solver_rhs3" localSheetId="0" hidden="1">0</definedName>
    <definedName name="solver_rhs4" localSheetId="0" hidden="1">0</definedName>
    <definedName name="solver_rlx" localSheetId="0" hidden="1">2</definedName>
    <definedName name="solver_scl" localSheetId="0" hidden="1">2</definedName>
    <definedName name="solver_sho" localSheetId="0" hidden="1">2</definedName>
    <definedName name="solver_ssz" localSheetId="0" hidden="1">100</definedName>
    <definedName name="solver_std" localSheetId="0" hidden="1">0</definedName>
    <definedName name="solver_tim" localSheetId="0" hidden="1">10000</definedName>
    <definedName name="solver_tol" localSheetId="0" hidden="1">0.05</definedName>
    <definedName name="solver_typ" localSheetId="0" hidden="1">1</definedName>
    <definedName name="solver_val" localSheetId="0" hidden="1">0</definedName>
    <definedName name="solver_ver" localSheetId="0" hidden="1">2</definedName>
  </definedNames>
  <calcPr calcId="152511"/>
</workbook>
</file>

<file path=xl/calcChain.xml><?xml version="1.0" encoding="utf-8"?>
<calcChain xmlns="http://schemas.openxmlformats.org/spreadsheetml/2006/main">
  <c r="J7" i="1" l="1"/>
  <c r="K7" i="1" s="1"/>
  <c r="J8" i="1"/>
  <c r="K8" i="1" s="1"/>
  <c r="J9" i="1"/>
  <c r="K9" i="1" s="1"/>
  <c r="J10" i="1"/>
  <c r="K10" i="1" s="1"/>
  <c r="J11" i="1"/>
  <c r="K11" i="1" s="1"/>
  <c r="J12" i="1"/>
  <c r="K12" i="1" s="1"/>
  <c r="J13" i="1"/>
  <c r="K13" i="1" s="1"/>
  <c r="J14" i="1"/>
  <c r="K14" i="1" s="1"/>
  <c r="J15" i="1"/>
  <c r="K15" i="1" s="1"/>
  <c r="J16" i="1"/>
  <c r="K16" i="1" s="1"/>
  <c r="J17" i="1"/>
  <c r="K17" i="1" s="1"/>
  <c r="J18" i="1"/>
  <c r="K18" i="1" s="1"/>
  <c r="J19" i="1"/>
  <c r="K19" i="1" s="1"/>
  <c r="J20" i="1"/>
  <c r="K20" i="1" s="1"/>
  <c r="L7" i="1"/>
  <c r="L8" i="1"/>
  <c r="L9" i="1"/>
  <c r="L10" i="1"/>
  <c r="L11" i="1"/>
  <c r="L12" i="1"/>
  <c r="L13" i="1"/>
  <c r="L14" i="1"/>
  <c r="L15" i="1"/>
  <c r="L16" i="1"/>
  <c r="L17" i="1"/>
  <c r="L18" i="1"/>
  <c r="L19" i="1"/>
  <c r="L20" i="1"/>
  <c r="J22" i="1" l="1"/>
  <c r="J23" i="1"/>
  <c r="J24" i="1" s="1"/>
</calcChain>
</file>

<file path=xl/sharedStrings.xml><?xml version="1.0" encoding="utf-8"?>
<sst xmlns="http://schemas.openxmlformats.org/spreadsheetml/2006/main" count="17" uniqueCount="14">
  <si>
    <t>Length</t>
  </si>
  <si>
    <t>Price</t>
  </si>
  <si>
    <t>Ad</t>
  </si>
  <si>
    <t>Data on ads</t>
  </si>
  <si>
    <t>Slot</t>
  </si>
  <si>
    <t>Seconds per slot</t>
  </si>
  <si>
    <t>Information on slots</t>
  </si>
  <si>
    <t>Seconds used</t>
  </si>
  <si>
    <t>Revenue</t>
  </si>
  <si>
    <t>Penalty</t>
  </si>
  <si>
    <t>Net</t>
  </si>
  <si>
    <t>Assignment of ads to slots 0-14 (0 means unused)</t>
  </si>
  <si>
    <t>Amt over max</t>
  </si>
  <si>
    <t>Scheduling ads on football shows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</si>
</sst>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&quot;$&quot;#,##0;\-&quot;$&quot;#,##0"/>
    <numFmt numFmtId="165" formatCode="&quot;$&quot;#,##0"/>
  </numFmts>
  <fonts count="3" x14ac:knownFonts="1">
    <font>
      <sz val="11"/>
      <name val="Calibri"/>
      <family val="2"/>
    </font>
    <font>
      <b/>
      <sz val="11"/>
      <name val="Calibri"/>
      <family val="2"/>
    </font>
    <font>
      <sz val="11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4" tint="0.59996337778862885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0" tint="-0.2499465926084170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/>
    <xf numFmtId="0" fontId="2" fillId="0" borderId="0" xfId="0" applyFont="1"/>
    <xf numFmtId="0" fontId="2" fillId="2" borderId="0" xfId="0" applyFont="1" applyFill="1" applyBorder="1"/>
    <xf numFmtId="0" fontId="2" fillId="0" borderId="0" xfId="0" applyFont="1" applyAlignment="1">
      <alignment horizontal="right"/>
    </xf>
    <xf numFmtId="164" fontId="2" fillId="2" borderId="0" xfId="0" applyNumberFormat="1" applyFont="1" applyFill="1" applyBorder="1"/>
    <xf numFmtId="0" fontId="2" fillId="3" borderId="0" xfId="0" applyFont="1" applyFill="1" applyBorder="1"/>
    <xf numFmtId="164" fontId="2" fillId="0" borderId="0" xfId="0" applyNumberFormat="1" applyFont="1" applyBorder="1"/>
    <xf numFmtId="164" fontId="2" fillId="4" borderId="0" xfId="0" applyNumberFormat="1" applyFont="1" applyFill="1" applyBorder="1"/>
    <xf numFmtId="0" fontId="2" fillId="0" borderId="0" xfId="0" applyFont="1" applyAlignment="1">
      <alignment horizontal="center"/>
    </xf>
    <xf numFmtId="165" fontId="2" fillId="0" borderId="0" xfId="0" applyNumberFormat="1" applyFont="1"/>
  </cellXfs>
  <cellStyles count="1">
    <cellStyle name="Normal" xfId="0" builtinId="0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130175</xdr:colOff>
      <xdr:row>0</xdr:row>
      <xdr:rowOff>88900</xdr:rowOff>
    </xdr:from>
    <xdr:to>
      <xdr:col>9</xdr:col>
      <xdr:colOff>68580</xdr:colOff>
      <xdr:row>3</xdr:row>
      <xdr:rowOff>53340</xdr:rowOff>
    </xdr:to>
    <xdr:sp macro="" textlink="">
      <xdr:nvSpPr>
        <xdr:cNvPr id="3" name="TextBox 2"/>
        <xdr:cNvSpPr txBox="1"/>
      </xdr:nvSpPr>
      <xdr:spPr>
        <a:xfrm>
          <a:off x="2606675" y="88900"/>
          <a:ext cx="4159885" cy="513080"/>
        </a:xfrm>
        <a:prstGeom prst="roundRect">
          <a:avLst/>
        </a:prstGeom>
        <a:solidFill>
          <a:schemeClr val="bg1">
            <a:lumMod val="85000"/>
          </a:schemeClr>
        </a:solidFill>
        <a:ln w="9525" cmpd="sng">
          <a:solidFill>
            <a:schemeClr val="lt1">
              <a:shade val="50000"/>
            </a:schemeClr>
          </a:solidFill>
        </a:ln>
        <a:effectLst>
          <a:outerShdw blurRad="50800" dist="38100" dir="8100000" algn="tr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="horz" rtlCol="0" anchor="t"/>
        <a:lstStyle/>
        <a:p>
          <a:r>
            <a:rPr lang="en-US" sz="1100"/>
            <a:t>Note: If you don't run the Evolutionary Solver for a long time, you will probably get a revenue slightly less than the one shown here. 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L36"/>
  <sheetViews>
    <sheetView tabSelected="1" workbookViewId="0"/>
  </sheetViews>
  <sheetFormatPr defaultColWidth="9.109375" defaultRowHeight="14.4" x14ac:dyDescent="0.3"/>
  <cols>
    <col min="1" max="1" width="15.33203125" style="2" customWidth="1"/>
    <col min="2" max="2" width="9.109375" style="2"/>
    <col min="3" max="3" width="11.6640625" style="2" customWidth="1"/>
    <col min="4" max="7" width="9.109375" style="2"/>
    <col min="8" max="8" width="16" style="2" customWidth="1"/>
    <col min="9" max="9" width="9.109375" style="2"/>
    <col min="10" max="10" width="13" style="2" customWidth="1"/>
    <col min="11" max="11" width="13.44140625" style="2" customWidth="1"/>
    <col min="12" max="16384" width="9.109375" style="2"/>
  </cols>
  <sheetData>
    <row r="1" spans="1:12" x14ac:dyDescent="0.3">
      <c r="A1" s="1" t="s">
        <v>13</v>
      </c>
    </row>
    <row r="3" spans="1:12" x14ac:dyDescent="0.3">
      <c r="A3" s="2" t="s">
        <v>5</v>
      </c>
      <c r="B3" s="3">
        <v>60</v>
      </c>
    </row>
    <row r="5" spans="1:12" x14ac:dyDescent="0.3">
      <c r="A5" s="2" t="s">
        <v>3</v>
      </c>
      <c r="E5" s="2" t="s">
        <v>11</v>
      </c>
      <c r="I5" s="2" t="s">
        <v>6</v>
      </c>
    </row>
    <row r="6" spans="1:12" x14ac:dyDescent="0.3">
      <c r="A6" s="9" t="s">
        <v>2</v>
      </c>
      <c r="B6" s="4" t="s">
        <v>0</v>
      </c>
      <c r="C6" s="4" t="s">
        <v>1</v>
      </c>
      <c r="E6" s="9" t="s">
        <v>2</v>
      </c>
      <c r="F6" s="4" t="s">
        <v>4</v>
      </c>
      <c r="I6" s="9" t="s">
        <v>4</v>
      </c>
      <c r="J6" s="4" t="s">
        <v>7</v>
      </c>
      <c r="K6" s="4" t="s">
        <v>12</v>
      </c>
      <c r="L6" s="4" t="s">
        <v>8</v>
      </c>
    </row>
    <row r="7" spans="1:12" x14ac:dyDescent="0.3">
      <c r="A7" s="9">
        <v>1</v>
      </c>
      <c r="B7" s="3">
        <v>23</v>
      </c>
      <c r="C7" s="5">
        <v>53000</v>
      </c>
      <c r="E7" s="9">
        <v>1</v>
      </c>
      <c r="F7" s="6">
        <v>1</v>
      </c>
      <c r="I7" s="9">
        <v>1</v>
      </c>
      <c r="J7" s="2">
        <f>SUMIF(Slots,I7,Lengths)</f>
        <v>55</v>
      </c>
      <c r="K7" s="2">
        <f>MAX(J7-MaxSecs,0)</f>
        <v>0</v>
      </c>
      <c r="L7" s="10">
        <f t="shared" ref="L7:L20" si="0">SUMIF(Slots,I7,Prices)</f>
        <v>125000</v>
      </c>
    </row>
    <row r="8" spans="1:12" x14ac:dyDescent="0.3">
      <c r="A8" s="9">
        <v>2</v>
      </c>
      <c r="B8" s="3">
        <v>15</v>
      </c>
      <c r="C8" s="5">
        <v>31000</v>
      </c>
      <c r="E8" s="9">
        <v>2</v>
      </c>
      <c r="F8" s="6">
        <v>3</v>
      </c>
      <c r="I8" s="9">
        <v>2</v>
      </c>
      <c r="J8" s="2">
        <f t="shared" ref="J8:J20" si="1">SUMIF(Slots,I8,Lengths)</f>
        <v>52</v>
      </c>
      <c r="K8" s="2">
        <f t="shared" ref="K8:K20" si="2">MAX(J8-MaxSecs,0)</f>
        <v>0</v>
      </c>
      <c r="L8" s="10">
        <f t="shared" si="0"/>
        <v>113000</v>
      </c>
    </row>
    <row r="9" spans="1:12" x14ac:dyDescent="0.3">
      <c r="A9" s="9">
        <v>3</v>
      </c>
      <c r="B9" s="3">
        <v>12</v>
      </c>
      <c r="C9" s="5">
        <v>25000</v>
      </c>
      <c r="E9" s="9">
        <v>3</v>
      </c>
      <c r="F9" s="6">
        <v>3</v>
      </c>
      <c r="I9" s="9">
        <v>3</v>
      </c>
      <c r="J9" s="2">
        <f t="shared" si="1"/>
        <v>59</v>
      </c>
      <c r="K9" s="2">
        <f t="shared" si="2"/>
        <v>0</v>
      </c>
      <c r="L9" s="10">
        <f t="shared" si="0"/>
        <v>129000</v>
      </c>
    </row>
    <row r="10" spans="1:12" x14ac:dyDescent="0.3">
      <c r="A10" s="9">
        <v>4</v>
      </c>
      <c r="B10" s="3">
        <v>18</v>
      </c>
      <c r="C10" s="5">
        <v>40000</v>
      </c>
      <c r="E10" s="9">
        <v>4</v>
      </c>
      <c r="F10" s="6">
        <v>4</v>
      </c>
      <c r="I10" s="9">
        <v>4</v>
      </c>
      <c r="J10" s="2">
        <f t="shared" si="1"/>
        <v>57</v>
      </c>
      <c r="K10" s="2">
        <f t="shared" si="2"/>
        <v>0</v>
      </c>
      <c r="L10" s="10">
        <f t="shared" si="0"/>
        <v>121000</v>
      </c>
    </row>
    <row r="11" spans="1:12" x14ac:dyDescent="0.3">
      <c r="A11" s="9">
        <v>5</v>
      </c>
      <c r="B11" s="3">
        <v>36</v>
      </c>
      <c r="C11" s="5">
        <v>75000</v>
      </c>
      <c r="E11" s="9">
        <v>5</v>
      </c>
      <c r="F11" s="6">
        <v>5</v>
      </c>
      <c r="I11" s="9">
        <v>5</v>
      </c>
      <c r="J11" s="2">
        <f t="shared" si="1"/>
        <v>54</v>
      </c>
      <c r="K11" s="2">
        <f t="shared" si="2"/>
        <v>0</v>
      </c>
      <c r="L11" s="10">
        <f t="shared" si="0"/>
        <v>115000</v>
      </c>
    </row>
    <row r="12" spans="1:12" x14ac:dyDescent="0.3">
      <c r="A12" s="9">
        <v>6</v>
      </c>
      <c r="B12" s="3">
        <v>50</v>
      </c>
      <c r="C12" s="5">
        <v>103000</v>
      </c>
      <c r="E12" s="9">
        <v>6</v>
      </c>
      <c r="F12" s="6">
        <v>6</v>
      </c>
      <c r="I12" s="9">
        <v>6</v>
      </c>
      <c r="J12" s="2">
        <f t="shared" si="1"/>
        <v>50</v>
      </c>
      <c r="K12" s="2">
        <f t="shared" si="2"/>
        <v>0</v>
      </c>
      <c r="L12" s="10">
        <f t="shared" si="0"/>
        <v>103000</v>
      </c>
    </row>
    <row r="13" spans="1:12" x14ac:dyDescent="0.3">
      <c r="A13" s="9">
        <v>7</v>
      </c>
      <c r="B13" s="3">
        <v>38</v>
      </c>
      <c r="C13" s="5">
        <v>82000</v>
      </c>
      <c r="E13" s="9">
        <v>7</v>
      </c>
      <c r="F13" s="6">
        <v>7</v>
      </c>
      <c r="I13" s="9">
        <v>7</v>
      </c>
      <c r="J13" s="2">
        <f t="shared" si="1"/>
        <v>57</v>
      </c>
      <c r="K13" s="2">
        <f t="shared" si="2"/>
        <v>0</v>
      </c>
      <c r="L13" s="10">
        <f t="shared" si="0"/>
        <v>131000</v>
      </c>
    </row>
    <row r="14" spans="1:12" x14ac:dyDescent="0.3">
      <c r="A14" s="9">
        <v>8</v>
      </c>
      <c r="B14" s="3">
        <v>18</v>
      </c>
      <c r="C14" s="5">
        <v>40000</v>
      </c>
      <c r="E14" s="9">
        <v>8</v>
      </c>
      <c r="F14" s="6">
        <v>5</v>
      </c>
      <c r="I14" s="9">
        <v>8</v>
      </c>
      <c r="J14" s="2">
        <f t="shared" si="1"/>
        <v>59</v>
      </c>
      <c r="K14" s="2">
        <f t="shared" si="2"/>
        <v>0</v>
      </c>
      <c r="L14" s="10">
        <f t="shared" si="0"/>
        <v>132000</v>
      </c>
    </row>
    <row r="15" spans="1:12" x14ac:dyDescent="0.3">
      <c r="A15" s="9">
        <v>9</v>
      </c>
      <c r="B15" s="3">
        <v>32</v>
      </c>
      <c r="C15" s="5">
        <v>69000</v>
      </c>
      <c r="E15" s="9">
        <v>9</v>
      </c>
      <c r="F15" s="6">
        <v>8</v>
      </c>
      <c r="I15" s="9">
        <v>9</v>
      </c>
      <c r="J15" s="2">
        <f t="shared" si="1"/>
        <v>59</v>
      </c>
      <c r="K15" s="2">
        <f t="shared" si="2"/>
        <v>0</v>
      </c>
      <c r="L15" s="10">
        <f t="shared" si="0"/>
        <v>130000</v>
      </c>
    </row>
    <row r="16" spans="1:12" x14ac:dyDescent="0.3">
      <c r="A16" s="9">
        <v>10</v>
      </c>
      <c r="B16" s="3">
        <v>30</v>
      </c>
      <c r="C16" s="5">
        <v>66000</v>
      </c>
      <c r="E16" s="9">
        <v>10</v>
      </c>
      <c r="F16" s="6">
        <v>10</v>
      </c>
      <c r="I16" s="9">
        <v>10</v>
      </c>
      <c r="J16" s="2">
        <f t="shared" si="1"/>
        <v>59</v>
      </c>
      <c r="K16" s="2">
        <f t="shared" si="2"/>
        <v>0</v>
      </c>
      <c r="L16" s="10">
        <f t="shared" si="0"/>
        <v>126000</v>
      </c>
    </row>
    <row r="17" spans="1:12" x14ac:dyDescent="0.3">
      <c r="A17" s="9">
        <v>11</v>
      </c>
      <c r="B17" s="3">
        <v>42</v>
      </c>
      <c r="C17" s="5">
        <v>93000</v>
      </c>
      <c r="E17" s="9">
        <v>11</v>
      </c>
      <c r="F17" s="6">
        <v>0</v>
      </c>
      <c r="I17" s="9">
        <v>11</v>
      </c>
      <c r="J17" s="2">
        <f t="shared" si="1"/>
        <v>57</v>
      </c>
      <c r="K17" s="2">
        <f t="shared" si="2"/>
        <v>0</v>
      </c>
      <c r="L17" s="10">
        <f t="shared" si="0"/>
        <v>121000</v>
      </c>
    </row>
    <row r="18" spans="1:12" x14ac:dyDescent="0.3">
      <c r="A18" s="9">
        <v>12</v>
      </c>
      <c r="B18" s="3">
        <v>31</v>
      </c>
      <c r="C18" s="5">
        <v>70000</v>
      </c>
      <c r="E18" s="9">
        <v>12</v>
      </c>
      <c r="F18" s="6">
        <v>12</v>
      </c>
      <c r="I18" s="9">
        <v>12</v>
      </c>
      <c r="J18" s="2">
        <f t="shared" si="1"/>
        <v>56</v>
      </c>
      <c r="K18" s="2">
        <f t="shared" si="2"/>
        <v>0</v>
      </c>
      <c r="L18" s="10">
        <f t="shared" si="0"/>
        <v>128000</v>
      </c>
    </row>
    <row r="19" spans="1:12" x14ac:dyDescent="0.3">
      <c r="A19" s="9">
        <v>13</v>
      </c>
      <c r="B19" s="3">
        <v>11</v>
      </c>
      <c r="C19" s="5">
        <v>26000</v>
      </c>
      <c r="E19" s="9">
        <v>13</v>
      </c>
      <c r="F19" s="6">
        <v>9</v>
      </c>
      <c r="I19" s="9">
        <v>13</v>
      </c>
      <c r="J19" s="2">
        <f t="shared" si="1"/>
        <v>57</v>
      </c>
      <c r="K19" s="2">
        <f t="shared" si="2"/>
        <v>0</v>
      </c>
      <c r="L19" s="10">
        <f t="shared" si="0"/>
        <v>123000</v>
      </c>
    </row>
    <row r="20" spans="1:12" x14ac:dyDescent="0.3">
      <c r="A20" s="9">
        <v>14</v>
      </c>
      <c r="B20" s="3">
        <v>25</v>
      </c>
      <c r="C20" s="5">
        <v>55000</v>
      </c>
      <c r="E20" s="9">
        <v>14</v>
      </c>
      <c r="F20" s="6">
        <v>14</v>
      </c>
      <c r="I20" s="9">
        <v>14</v>
      </c>
      <c r="J20" s="2">
        <f t="shared" si="1"/>
        <v>59</v>
      </c>
      <c r="K20" s="2">
        <f t="shared" si="2"/>
        <v>0</v>
      </c>
      <c r="L20" s="10">
        <f t="shared" si="0"/>
        <v>123000</v>
      </c>
    </row>
    <row r="21" spans="1:12" x14ac:dyDescent="0.3">
      <c r="A21" s="9">
        <v>15</v>
      </c>
      <c r="B21" s="3">
        <v>57</v>
      </c>
      <c r="C21" s="5">
        <v>121000</v>
      </c>
      <c r="E21" s="9">
        <v>15</v>
      </c>
      <c r="F21" s="6">
        <v>11</v>
      </c>
    </row>
    <row r="22" spans="1:12" x14ac:dyDescent="0.3">
      <c r="A22" s="9">
        <v>16</v>
      </c>
      <c r="B22" s="3">
        <v>48</v>
      </c>
      <c r="C22" s="5">
        <v>104000</v>
      </c>
      <c r="E22" s="9">
        <v>16</v>
      </c>
      <c r="F22" s="6">
        <v>9</v>
      </c>
      <c r="I22" s="2" t="s">
        <v>8</v>
      </c>
      <c r="J22" s="7">
        <f>SUM(L7:L20)</f>
        <v>1720000</v>
      </c>
    </row>
    <row r="23" spans="1:12" x14ac:dyDescent="0.3">
      <c r="A23" s="9">
        <v>17</v>
      </c>
      <c r="B23" s="3">
        <v>32</v>
      </c>
      <c r="C23" s="5">
        <v>72000</v>
      </c>
      <c r="E23" s="9">
        <v>17</v>
      </c>
      <c r="F23" s="6">
        <v>1</v>
      </c>
      <c r="I23" s="2" t="s">
        <v>9</v>
      </c>
      <c r="J23" s="7">
        <f>10000000*SUM(K7:K20)</f>
        <v>0</v>
      </c>
    </row>
    <row r="24" spans="1:12" x14ac:dyDescent="0.3">
      <c r="A24" s="9">
        <v>18</v>
      </c>
      <c r="B24" s="3">
        <v>32</v>
      </c>
      <c r="C24" s="5">
        <v>73000</v>
      </c>
      <c r="E24" s="9">
        <v>18</v>
      </c>
      <c r="F24" s="6">
        <v>3</v>
      </c>
      <c r="I24" s="2" t="s">
        <v>10</v>
      </c>
      <c r="J24" s="8">
        <f>J22-J23</f>
        <v>1720000</v>
      </c>
    </row>
    <row r="25" spans="1:12" x14ac:dyDescent="0.3">
      <c r="A25" s="9">
        <v>19</v>
      </c>
      <c r="B25" s="3">
        <v>39</v>
      </c>
      <c r="C25" s="5">
        <v>81000</v>
      </c>
      <c r="E25" s="9">
        <v>19</v>
      </c>
      <c r="F25" s="6">
        <v>4</v>
      </c>
    </row>
    <row r="26" spans="1:12" x14ac:dyDescent="0.3">
      <c r="A26" s="9">
        <v>20</v>
      </c>
      <c r="B26" s="3">
        <v>27</v>
      </c>
      <c r="C26" s="5">
        <v>63000</v>
      </c>
      <c r="E26" s="9">
        <v>20</v>
      </c>
      <c r="F26" s="6">
        <v>8</v>
      </c>
    </row>
    <row r="27" spans="1:12" x14ac:dyDescent="0.3">
      <c r="A27" s="9">
        <v>21</v>
      </c>
      <c r="B27" s="3">
        <v>5</v>
      </c>
      <c r="C27" s="5">
        <v>13000</v>
      </c>
      <c r="E27" s="9">
        <v>21</v>
      </c>
      <c r="F27" s="6">
        <v>7</v>
      </c>
    </row>
    <row r="28" spans="1:12" x14ac:dyDescent="0.3">
      <c r="A28" s="9">
        <v>22</v>
      </c>
      <c r="B28" s="3">
        <v>29</v>
      </c>
      <c r="C28" s="5">
        <v>60000</v>
      </c>
      <c r="E28" s="9">
        <v>22</v>
      </c>
      <c r="F28" s="6">
        <v>10</v>
      </c>
    </row>
    <row r="29" spans="1:12" x14ac:dyDescent="0.3">
      <c r="A29" s="9">
        <v>23</v>
      </c>
      <c r="B29" s="3">
        <v>14</v>
      </c>
      <c r="C29" s="5">
        <v>36000</v>
      </c>
      <c r="E29" s="9">
        <v>23</v>
      </c>
      <c r="F29" s="6">
        <v>7</v>
      </c>
    </row>
    <row r="30" spans="1:12" x14ac:dyDescent="0.3">
      <c r="A30" s="9">
        <v>24</v>
      </c>
      <c r="B30" s="3">
        <v>38</v>
      </c>
      <c r="C30" s="5">
        <v>79000</v>
      </c>
      <c r="E30" s="9">
        <v>24</v>
      </c>
      <c r="F30" s="6">
        <v>0</v>
      </c>
    </row>
    <row r="31" spans="1:12" x14ac:dyDescent="0.3">
      <c r="A31" s="9">
        <v>25</v>
      </c>
      <c r="B31" s="3">
        <v>34</v>
      </c>
      <c r="C31" s="5">
        <v>68000</v>
      </c>
      <c r="E31" s="9">
        <v>25</v>
      </c>
      <c r="F31" s="6">
        <v>14</v>
      </c>
    </row>
    <row r="32" spans="1:12" x14ac:dyDescent="0.3">
      <c r="A32" s="9">
        <v>26</v>
      </c>
      <c r="B32" s="3">
        <v>19</v>
      </c>
      <c r="C32" s="5">
        <v>41000</v>
      </c>
      <c r="E32" s="9">
        <v>26</v>
      </c>
      <c r="F32" s="6">
        <v>12</v>
      </c>
    </row>
    <row r="33" spans="1:6" x14ac:dyDescent="0.3">
      <c r="A33" s="9">
        <v>27</v>
      </c>
      <c r="B33" s="3">
        <v>6</v>
      </c>
      <c r="C33" s="5">
        <v>17000</v>
      </c>
      <c r="E33" s="9">
        <v>27</v>
      </c>
      <c r="F33" s="6">
        <v>12</v>
      </c>
    </row>
    <row r="34" spans="1:6" x14ac:dyDescent="0.3">
      <c r="A34" s="9">
        <v>28</v>
      </c>
      <c r="B34" s="3">
        <v>55</v>
      </c>
      <c r="C34" s="5">
        <v>111000</v>
      </c>
      <c r="E34" s="9">
        <v>28</v>
      </c>
      <c r="F34" s="6">
        <v>13</v>
      </c>
    </row>
    <row r="35" spans="1:6" x14ac:dyDescent="0.3">
      <c r="A35" s="9">
        <v>29</v>
      </c>
      <c r="B35" s="3">
        <v>52</v>
      </c>
      <c r="C35" s="5">
        <v>113000</v>
      </c>
      <c r="E35" s="9">
        <v>29</v>
      </c>
      <c r="F35" s="6">
        <v>2</v>
      </c>
    </row>
    <row r="36" spans="1:6" x14ac:dyDescent="0.3">
      <c r="A36" s="9">
        <v>30</v>
      </c>
      <c r="B36" s="3">
        <v>2</v>
      </c>
      <c r="C36" s="5">
        <v>12000</v>
      </c>
      <c r="E36" s="9">
        <v>30</v>
      </c>
      <c r="F36" s="6">
        <v>13</v>
      </c>
    </row>
  </sheetData>
  <phoneticPr fontId="0" type="noConversion"/>
  <pageMargins left="0.75" right="0.75" top="1" bottom="1" header="0.5" footer="0.5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5</vt:i4>
      </vt:variant>
    </vt:vector>
  </HeadingPairs>
  <TitlesOfParts>
    <vt:vector size="6" baseType="lpstr">
      <vt:lpstr>Model</vt:lpstr>
      <vt:lpstr>Lengths</vt:lpstr>
      <vt:lpstr>MaxSecs</vt:lpstr>
      <vt:lpstr>NetRev</vt:lpstr>
      <vt:lpstr>Prices</vt:lpstr>
      <vt:lpstr>Slots</vt:lpstr>
    </vt:vector>
  </TitlesOfParts>
  <Company>Kelley School of Business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Tech. Services</dc:creator>
  <cp:lastModifiedBy>Chris</cp:lastModifiedBy>
  <dcterms:created xsi:type="dcterms:W3CDTF">2000-04-25T17:56:12Z</dcterms:created>
  <dcterms:modified xsi:type="dcterms:W3CDTF">2014-03-11T16:48:20Z</dcterms:modified>
</cp:coreProperties>
</file>